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临翔" sheetId="1" r:id="rId1"/>
  </sheets>
  <calcPr calcId="144525" concurrentCalc="0"/>
</workbook>
</file>

<file path=xl/sharedStrings.xml><?xml version="1.0" encoding="utf-8"?>
<sst xmlns="http://schemas.openxmlformats.org/spreadsheetml/2006/main" count="42">
  <si>
    <t>临翔区残疾人按比例就业2017年年审情况公示</t>
  </si>
  <si>
    <t>本地区用人单位数（户）</t>
  </si>
  <si>
    <t>本地区用人单位职工人数（人）</t>
  </si>
  <si>
    <t>本地区用人单位应安排
残疾人就业人数（人）</t>
  </si>
  <si>
    <t>本地区用人单位实际安排
残疾人就业人数（人）</t>
  </si>
  <si>
    <t>本地区用人单位未按规定安排
残疾人就业人数（人）</t>
  </si>
  <si>
    <t>机关</t>
  </si>
  <si>
    <t>团体</t>
  </si>
  <si>
    <t>企业</t>
  </si>
  <si>
    <t>事业</t>
  </si>
  <si>
    <t>民办非企业</t>
  </si>
  <si>
    <t>说明：</t>
  </si>
  <si>
    <t xml:space="preserve">    1、本公示按照区县（市、开发区）、州市本级、州市汇总、全省汇总分别公示。州市公示数据为全州市各区县（市、开发区）和州市本级汇总数据，省公示数据为全省数据汇总数据。</t>
  </si>
  <si>
    <t xml:space="preserve">    2、“用人单位”，是指国家机关、社会团体、企业、事业单位、民办非企业单位。</t>
  </si>
  <si>
    <t xml:space="preserve">    3、“本地区用人单位数”和“本地区用人单位职工人数”，是根据2017年到地税机关申报缴纳残疾人就业保障金单位数和2016年度职工平均人数。（数据由省地税提供）</t>
  </si>
  <si>
    <t xml:space="preserve">    4、“本地区应安排残疾人就业人数”，是依据《云南省残疾人保障条例》第十八条“国家机关、企业事业单位、社会团体、民办非企业等用人单位，安排残疾人就业的人数比例不得低于本单位职工</t>
  </si>
  <si>
    <r>
      <rPr>
        <sz val="11"/>
        <color theme="1"/>
        <rFont val="宋体"/>
        <charset val="134"/>
      </rPr>
      <t>总数的1.5</t>
    </r>
    <r>
      <rPr>
        <sz val="11"/>
        <color theme="1"/>
        <rFont val="Adobe Myungjo Std M"/>
        <charset val="128"/>
      </rPr>
      <t>%</t>
    </r>
    <r>
      <rPr>
        <sz val="11"/>
        <color theme="1"/>
        <rFont val="宋体"/>
        <charset val="134"/>
      </rPr>
      <t>”之规定，按照1.5</t>
    </r>
    <r>
      <rPr>
        <sz val="11"/>
        <color theme="1"/>
        <rFont val="Adobe Myungjo Std M"/>
        <charset val="128"/>
      </rPr>
      <t>%比例到小数后二位</t>
    </r>
    <r>
      <rPr>
        <sz val="11"/>
        <color theme="1"/>
        <rFont val="宋体"/>
        <charset val="134"/>
      </rPr>
      <t>确定。</t>
    </r>
  </si>
  <si>
    <t xml:space="preserve">    5、“本地区用人单位实际安排残疾人就业人数”，是参加残疾人按比例就业年审单位2016年就业的残疾人平均数人数。（数据由“云南省残疾人按比例就业年审系统”和各地提供）</t>
  </si>
  <si>
    <t xml:space="preserve">    6、“本地区用人单位未按规定安排残疾人就业人数”，是根据“本地区用人单位应安排残疾人就业人数”和“本地区用人单位实际安排残疾人就业人数”分别按照不同性质单位计算所得数，而非各</t>
  </si>
  <si>
    <t>单位实际应安排就业的残疾人差额人数之和计算。</t>
  </si>
  <si>
    <t xml:space="preserve">    7、“本地区应安排残疾人就业人数”</t>
  </si>
  <si>
    <t>人，其中：</t>
  </si>
  <si>
    <t>机关应安排残疾人</t>
  </si>
  <si>
    <t>人，团体应安排残疾人</t>
  </si>
  <si>
    <t>人，企业应安排残疾人</t>
  </si>
  <si>
    <t>人，事业单位应安排残疾人</t>
  </si>
  <si>
    <t>人，民办非企业单位应安排残疾人</t>
  </si>
  <si>
    <t>人。</t>
  </si>
  <si>
    <t xml:space="preserve">    8、“本地区用人单位实际安排
残疾人就业人数”</t>
  </si>
  <si>
    <t>机关安排残疾人</t>
  </si>
  <si>
    <t>人，团体安排残疾人</t>
  </si>
  <si>
    <t>人，企业安排残疾人</t>
  </si>
  <si>
    <t>人，事业单位安排残疾人</t>
  </si>
  <si>
    <t>人，民办非企业单位安排残疾人</t>
  </si>
  <si>
    <t xml:space="preserve">    9、“本地区用人单位未按规定安排残疾人就业人数”</t>
  </si>
  <si>
    <t>机关未按规定安排残疾人</t>
  </si>
  <si>
    <t>人，团体未按规定安排残疾人</t>
  </si>
  <si>
    <t>人，企业未按规定安排残疾人</t>
  </si>
  <si>
    <t>人，事业单位未按规定安排残疾人</t>
  </si>
  <si>
    <t>人，</t>
  </si>
  <si>
    <t xml:space="preserve">  民办非企业单位未按规定安排残疾人</t>
  </si>
  <si>
    <t>负数表示超比例安排就业残疾人数。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</si>
</sst>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26"/>
      <color theme="1"/>
      <name val="方正小标宋_GBK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Adobe Myungjo Std M"/>
      <charset val="128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3" borderId="23" applyNumberFormat="0" applyAlignment="0" applyProtection="0">
      <alignment vertical="center"/>
    </xf>
    <xf numFmtId="0" fontId="23" fillId="23" borderId="18" applyNumberFormat="0" applyAlignment="0" applyProtection="0">
      <alignment vertical="center"/>
    </xf>
    <xf numFmtId="0" fontId="20" fillId="22" borderId="2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8" xfId="0" applyNumberFormat="1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7" tint="0.399975585192419"/>
  </sheetPr>
  <dimension ref="A1:Z24"/>
  <sheetViews>
    <sheetView tabSelected="1" zoomScale="90" zoomScaleNormal="90" workbookViewId="0">
      <pane ySplit="4" topLeftCell="A5" activePane="bottomLeft" state="frozen"/>
      <selection/>
      <selection pane="bottomLeft" activeCell="A4" sqref="A4"/>
    </sheetView>
  </sheetViews>
  <sheetFormatPr defaultColWidth="9" defaultRowHeight="14.25"/>
  <cols>
    <col min="1" max="4" width="6.775" customWidth="1"/>
    <col min="5" max="5" width="8.10833333333333" customWidth="1"/>
    <col min="6" max="10" width="7.775" customWidth="1"/>
    <col min="11" max="12" width="6.775" customWidth="1"/>
    <col min="13" max="13" width="6.55833333333333" customWidth="1"/>
    <col min="14" max="14" width="6.775" customWidth="1"/>
    <col min="15" max="15" width="7.33333333333333" customWidth="1"/>
    <col min="16" max="19" width="6.775" customWidth="1"/>
    <col min="20" max="20" width="8.21666666666667" customWidth="1"/>
    <col min="21" max="22" width="6.775" customWidth="1"/>
    <col min="23" max="23" width="7.55833333333333" customWidth="1"/>
    <col min="24" max="24" width="6.775" customWidth="1"/>
    <col min="25" max="25" width="7.55833333333333" customWidth="1"/>
  </cols>
  <sheetData>
    <row r="1" ht="64.2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56.4" customHeight="1" spans="1:26">
      <c r="A2" s="3" t="s">
        <v>1</v>
      </c>
      <c r="B2" s="4"/>
      <c r="C2" s="4"/>
      <c r="D2" s="4"/>
      <c r="E2" s="5"/>
      <c r="F2" s="6" t="s">
        <v>2</v>
      </c>
      <c r="G2" s="4"/>
      <c r="H2" s="4"/>
      <c r="I2" s="4"/>
      <c r="J2" s="28"/>
      <c r="K2" s="3" t="s">
        <v>3</v>
      </c>
      <c r="L2" s="4"/>
      <c r="M2" s="4"/>
      <c r="N2" s="4"/>
      <c r="O2" s="5"/>
      <c r="P2" s="6" t="s">
        <v>4</v>
      </c>
      <c r="Q2" s="4"/>
      <c r="R2" s="4"/>
      <c r="S2" s="4"/>
      <c r="T2" s="28"/>
      <c r="U2" s="3" t="s">
        <v>5</v>
      </c>
      <c r="V2" s="4"/>
      <c r="W2" s="4"/>
      <c r="X2" s="4"/>
      <c r="Y2" s="5"/>
      <c r="Z2" s="18"/>
    </row>
    <row r="3" s="1" customFormat="1" ht="49.2" customHeight="1" spans="1:26">
      <c r="A3" s="7" t="s">
        <v>6</v>
      </c>
      <c r="B3" s="8" t="s">
        <v>7</v>
      </c>
      <c r="C3" s="8" t="s">
        <v>8</v>
      </c>
      <c r="D3" s="8" t="s">
        <v>9</v>
      </c>
      <c r="E3" s="9" t="s">
        <v>10</v>
      </c>
      <c r="F3" s="10" t="s">
        <v>6</v>
      </c>
      <c r="G3" s="8" t="s">
        <v>7</v>
      </c>
      <c r="H3" s="8" t="s">
        <v>8</v>
      </c>
      <c r="I3" s="8" t="s">
        <v>9</v>
      </c>
      <c r="J3" s="29" t="s">
        <v>10</v>
      </c>
      <c r="K3" s="7" t="s">
        <v>6</v>
      </c>
      <c r="L3" s="8" t="s">
        <v>7</v>
      </c>
      <c r="M3" s="8" t="s">
        <v>8</v>
      </c>
      <c r="N3" s="8" t="s">
        <v>9</v>
      </c>
      <c r="O3" s="9" t="s">
        <v>10</v>
      </c>
      <c r="P3" s="10" t="s">
        <v>6</v>
      </c>
      <c r="Q3" s="8" t="s">
        <v>7</v>
      </c>
      <c r="R3" s="8" t="s">
        <v>8</v>
      </c>
      <c r="S3" s="8" t="s">
        <v>9</v>
      </c>
      <c r="T3" s="29" t="s">
        <v>10</v>
      </c>
      <c r="U3" s="7" t="s">
        <v>6</v>
      </c>
      <c r="V3" s="8" t="s">
        <v>7</v>
      </c>
      <c r="W3" s="8" t="s">
        <v>8</v>
      </c>
      <c r="X3" s="8" t="s">
        <v>9</v>
      </c>
      <c r="Y3" s="9" t="s">
        <v>10</v>
      </c>
      <c r="Z3" s="39"/>
    </row>
    <row r="4" ht="31.2" customHeight="1" spans="1:26">
      <c r="A4" s="11">
        <v>49</v>
      </c>
      <c r="B4" s="12">
        <v>5</v>
      </c>
      <c r="C4" s="12">
        <v>111</v>
      </c>
      <c r="D4" s="12">
        <v>37</v>
      </c>
      <c r="E4" s="13"/>
      <c r="F4" s="14">
        <v>2339.7</v>
      </c>
      <c r="G4" s="15">
        <v>57.3</v>
      </c>
      <c r="H4" s="15">
        <v>3215.92</v>
      </c>
      <c r="I4" s="15">
        <v>5100.9</v>
      </c>
      <c r="J4" s="30"/>
      <c r="K4" s="31">
        <f t="shared" ref="K4:O4" si="0">F4*0.015</f>
        <v>35.0955</v>
      </c>
      <c r="L4" s="31">
        <f t="shared" si="0"/>
        <v>0.8595</v>
      </c>
      <c r="M4" s="31">
        <f t="shared" si="0"/>
        <v>48.2388</v>
      </c>
      <c r="N4" s="31">
        <f t="shared" si="0"/>
        <v>76.5135</v>
      </c>
      <c r="O4" s="31">
        <f t="shared" si="0"/>
        <v>0</v>
      </c>
      <c r="P4" s="32">
        <v>26</v>
      </c>
      <c r="Q4" s="35">
        <v>4</v>
      </c>
      <c r="R4" s="35">
        <v>16</v>
      </c>
      <c r="S4" s="35">
        <v>43</v>
      </c>
      <c r="T4" s="36">
        <v>0</v>
      </c>
      <c r="U4" s="37">
        <f t="shared" ref="U4:Y4" si="1">K4-P4</f>
        <v>9.09549999999999</v>
      </c>
      <c r="V4" s="38">
        <f t="shared" si="1"/>
        <v>-3.1405</v>
      </c>
      <c r="W4" s="38">
        <f t="shared" si="1"/>
        <v>32.2388</v>
      </c>
      <c r="X4" s="38">
        <f t="shared" si="1"/>
        <v>33.5135</v>
      </c>
      <c r="Y4" s="40">
        <f t="shared" si="1"/>
        <v>0</v>
      </c>
      <c r="Z4" s="18"/>
    </row>
    <row r="5" ht="31.2" customHeight="1" spans="6:20"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7" customHeight="1" spans="1:20">
      <c r="A6" s="17" t="s">
        <v>11</v>
      </c>
      <c r="B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27" customHeight="1" spans="1:25">
      <c r="A7" s="17" t="s">
        <v>12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27" customHeight="1" spans="1:25">
      <c r="A8" s="17" t="s">
        <v>13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27" customHeight="1" spans="1:25">
      <c r="A9" s="17" t="s">
        <v>14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7" customHeight="1" spans="1:25">
      <c r="A10" s="17" t="s">
        <v>15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ht="27" customHeight="1" spans="1:25">
      <c r="A11" s="17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27" customHeight="1" spans="1:25">
      <c r="A12" s="17" t="s">
        <v>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27" customHeight="1" spans="1:25">
      <c r="A13" s="17" t="s">
        <v>18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27" customHeight="1" spans="1:25">
      <c r="A14" s="17" t="s">
        <v>19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27" customHeight="1" spans="1:25">
      <c r="A15" s="17" t="s">
        <v>20</v>
      </c>
      <c r="B15" s="17"/>
      <c r="C15" s="17"/>
      <c r="D15" s="17"/>
      <c r="E15" s="17"/>
      <c r="F15" s="17"/>
      <c r="G15" s="19">
        <f>K4+L4+M4+N4+O4</f>
        <v>160.7073</v>
      </c>
      <c r="H15" s="19"/>
      <c r="I15" s="17" t="s">
        <v>21</v>
      </c>
      <c r="J15" s="1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ht="27" customHeight="1" spans="1:25">
      <c r="A16" s="20"/>
      <c r="B16" s="20" t="s">
        <v>22</v>
      </c>
      <c r="D16" s="20"/>
      <c r="E16" s="19">
        <f>K4</f>
        <v>35.0955</v>
      </c>
      <c r="F16" s="20" t="s">
        <v>23</v>
      </c>
      <c r="I16" s="19">
        <f>L4</f>
        <v>0.8595</v>
      </c>
      <c r="J16" s="20" t="s">
        <v>24</v>
      </c>
      <c r="M16" s="33">
        <f>M4</f>
        <v>48.2388</v>
      </c>
      <c r="N16" s="20" t="s">
        <v>25</v>
      </c>
      <c r="O16" s="20"/>
      <c r="P16" s="20"/>
      <c r="Q16" s="20"/>
      <c r="R16" s="19">
        <f>N4</f>
        <v>76.5135</v>
      </c>
      <c r="S16" s="20" t="s">
        <v>26</v>
      </c>
      <c r="T16" s="20"/>
      <c r="U16" s="20"/>
      <c r="V16" s="20"/>
      <c r="W16" s="20"/>
      <c r="X16" s="19">
        <f>O4</f>
        <v>0</v>
      </c>
      <c r="Y16" t="s">
        <v>27</v>
      </c>
    </row>
    <row r="17" ht="27" customHeight="1" spans="1:25">
      <c r="A17" s="17" t="s">
        <v>28</v>
      </c>
      <c r="B17" s="17"/>
      <c r="C17" s="17"/>
      <c r="D17" s="17"/>
      <c r="E17" s="17"/>
      <c r="F17" s="17"/>
      <c r="G17" s="17"/>
      <c r="H17" s="21">
        <f>P4+Q4+R4+S4+T4</f>
        <v>89</v>
      </c>
      <c r="I17" s="21"/>
      <c r="J17" s="20" t="s">
        <v>21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ht="27" customHeight="1" spans="1:25">
      <c r="A18" s="17"/>
      <c r="B18" s="22" t="s">
        <v>29</v>
      </c>
      <c r="C18" s="22"/>
      <c r="D18" s="22"/>
      <c r="E18" s="21">
        <f>P4</f>
        <v>26</v>
      </c>
      <c r="F18" s="22" t="s">
        <v>30</v>
      </c>
      <c r="G18" s="22"/>
      <c r="H18" s="22"/>
      <c r="I18" s="21">
        <f>Q4</f>
        <v>4</v>
      </c>
      <c r="J18" s="22" t="s">
        <v>31</v>
      </c>
      <c r="K18" s="22"/>
      <c r="L18" s="22"/>
      <c r="M18" s="21">
        <f>R4</f>
        <v>16</v>
      </c>
      <c r="N18" s="22" t="s">
        <v>32</v>
      </c>
      <c r="O18" s="22"/>
      <c r="P18" s="22"/>
      <c r="Q18" s="22"/>
      <c r="R18" s="21">
        <f>S4</f>
        <v>43</v>
      </c>
      <c r="S18" s="22" t="s">
        <v>33</v>
      </c>
      <c r="T18" s="22"/>
      <c r="U18" s="22"/>
      <c r="V18" s="22"/>
      <c r="W18" s="21">
        <f>T4</f>
        <v>0</v>
      </c>
      <c r="X18" s="20" t="s">
        <v>27</v>
      </c>
      <c r="Y18" s="20"/>
    </row>
    <row r="19" ht="27" customHeight="1" spans="1:25">
      <c r="A19" s="23" t="s">
        <v>34</v>
      </c>
      <c r="B19" s="23"/>
      <c r="C19" s="23"/>
      <c r="D19" s="23"/>
      <c r="E19" s="23"/>
      <c r="F19" s="23"/>
      <c r="G19" s="23"/>
      <c r="H19" s="23"/>
      <c r="I19" s="19">
        <f>U4+V4+W4+X4+Y4</f>
        <v>71.7073</v>
      </c>
      <c r="J19" s="19"/>
      <c r="K19" s="17" t="s">
        <v>21</v>
      </c>
      <c r="L19" s="1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ht="27" customHeight="1" spans="1:25">
      <c r="A20" s="24"/>
      <c r="B20" s="22" t="s">
        <v>35</v>
      </c>
      <c r="C20" s="22"/>
      <c r="D20" s="22"/>
      <c r="E20" s="22"/>
      <c r="F20" s="25">
        <f>U4</f>
        <v>9.09549999999999</v>
      </c>
      <c r="G20" s="24" t="s">
        <v>36</v>
      </c>
      <c r="H20" s="24"/>
      <c r="I20" s="24"/>
      <c r="J20" s="24"/>
      <c r="K20" s="19">
        <f>V4</f>
        <v>-3.1405</v>
      </c>
      <c r="L20" s="34" t="s">
        <v>37</v>
      </c>
      <c r="M20" s="34"/>
      <c r="N20" s="34"/>
      <c r="O20" s="34"/>
      <c r="P20" s="19">
        <f>W4</f>
        <v>32.2388</v>
      </c>
      <c r="Q20" s="22" t="s">
        <v>38</v>
      </c>
      <c r="R20" s="22"/>
      <c r="S20" s="22"/>
      <c r="T20" s="22"/>
      <c r="U20" s="22"/>
      <c r="V20" s="19">
        <f>X4</f>
        <v>33.5135</v>
      </c>
      <c r="W20" s="20" t="s">
        <v>39</v>
      </c>
      <c r="X20" s="20"/>
      <c r="Y20" s="20"/>
    </row>
    <row r="21" ht="27" customHeight="1" spans="1:25">
      <c r="A21" s="24"/>
      <c r="B21" s="22" t="s">
        <v>40</v>
      </c>
      <c r="C21" s="22"/>
      <c r="D21" s="22"/>
      <c r="E21" s="22"/>
      <c r="F21" s="22"/>
      <c r="G21" s="25">
        <f>Y4</f>
        <v>0</v>
      </c>
      <c r="H21" s="24" t="s">
        <v>27</v>
      </c>
      <c r="I21" s="23" t="s">
        <v>41</v>
      </c>
      <c r="J21" s="23"/>
      <c r="K21" s="23"/>
      <c r="L21" s="23"/>
      <c r="M21" s="23"/>
      <c r="N21" s="22"/>
      <c r="O21" s="22"/>
      <c r="P21" s="22"/>
      <c r="Q21" s="22"/>
      <c r="R21" s="22"/>
      <c r="S21" s="22"/>
      <c r="T21" s="22"/>
      <c r="U21" s="22"/>
      <c r="V21" s="22"/>
      <c r="W21" s="20"/>
      <c r="X21" s="20"/>
      <c r="Y21" s="20"/>
    </row>
    <row r="22" ht="22.95" customHeight="1" spans="1:25">
      <c r="A22" s="24"/>
      <c r="B22" s="22"/>
      <c r="C22" s="22"/>
      <c r="D22" s="22"/>
      <c r="E22" s="22"/>
      <c r="F22" s="22"/>
      <c r="G22" s="24"/>
      <c r="H22" s="24"/>
      <c r="I22" s="24"/>
      <c r="J22" s="2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0"/>
      <c r="X22" s="20"/>
      <c r="Y22" s="20"/>
    </row>
    <row r="24" spans="6:10">
      <c r="F24" s="26"/>
      <c r="G24" s="26"/>
      <c r="H24" s="27"/>
      <c r="I24" s="26"/>
      <c r="J24" s="26"/>
    </row>
  </sheetData>
  <sheetProtection sheet="1" selectLockedCells="1" selectUnlockedCells="1" objects="1" scenarios="1"/>
  <mergeCells count="34">
    <mergeCell ref="A1:Y1"/>
    <mergeCell ref="A2:E2"/>
    <mergeCell ref="F2:J2"/>
    <mergeCell ref="K2:O2"/>
    <mergeCell ref="P2:T2"/>
    <mergeCell ref="U2:Y2"/>
    <mergeCell ref="A6:B6"/>
    <mergeCell ref="A7:Y7"/>
    <mergeCell ref="A8:Y8"/>
    <mergeCell ref="A9:Y9"/>
    <mergeCell ref="A10:Y10"/>
    <mergeCell ref="A11:Y11"/>
    <mergeCell ref="A12:Y12"/>
    <mergeCell ref="A13:Y13"/>
    <mergeCell ref="A14:Y14"/>
    <mergeCell ref="A15:F15"/>
    <mergeCell ref="G15:H15"/>
    <mergeCell ref="I15:J15"/>
    <mergeCell ref="A17:G17"/>
    <mergeCell ref="H17:I17"/>
    <mergeCell ref="B18:D18"/>
    <mergeCell ref="F18:H18"/>
    <mergeCell ref="J18:L18"/>
    <mergeCell ref="N18:Q18"/>
    <mergeCell ref="S18:V18"/>
    <mergeCell ref="A19:H19"/>
    <mergeCell ref="I19:J19"/>
    <mergeCell ref="K19:L19"/>
    <mergeCell ref="B20:E20"/>
    <mergeCell ref="G20:J20"/>
    <mergeCell ref="L20:O20"/>
    <mergeCell ref="Q20:U20"/>
    <mergeCell ref="B21:F21"/>
    <mergeCell ref="I21:M21"/>
  </mergeCells>
  <pageMargins left="0.938888888888889" right="0.699305555555556" top="1.38888888888889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wh</cp:lastModifiedBy>
  <dcterms:created xsi:type="dcterms:W3CDTF">2018-01-18T04:29:00Z</dcterms:created>
  <dcterms:modified xsi:type="dcterms:W3CDTF">2018-05-22T01:13:37Z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